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<sst xmlns="http://schemas.openxmlformats.org/spreadsheetml/2006/main" count="52" uniqueCount="41">
  <si>
    <t>上海市市级预算单位采购意向一览表</t>
  </si>
  <si>
    <t>发布单位：上海市司法局</t>
  </si>
  <si>
    <t>单位：万元</t>
  </si>
  <si>
    <t>序号</t>
  </si>
  <si>
    <t>单位名称</t>
  </si>
  <si>
    <t>采购项目名称</t>
  </si>
  <si>
    <t>预算金额</t>
  </si>
  <si>
    <t>采购内容及需求概况</t>
  </si>
  <si>
    <t>预计采购时间（年/月）</t>
  </si>
  <si>
    <t>上海市青东强制隔离戒毒所</t>
  </si>
  <si>
    <t>所指挥中心修缮项目</t>
  </si>
  <si>
    <t xml:space="preserve">    上海市青东强制隔离戒毒所指挥中心修缮于2010年，总建筑面积：1788㎡。该房屋修缮多年，屋面渗漏严重。为改善指挥中心楼宇现有房屋防水及使用情况，保障日常设施设备使用安全及安防需求，拟对该楼宇进行修缮。
（1）对二楼、三楼卫生间进行整改，去除原有石膏板隔断，对原有布局进行优化，保障指挥中心值班、备勤生活所需，同时确保淋浴区域干、湿分离，在确保区域防水要求的同时保障民警使用舒适度。
（2）对屋面防水进行整改、修补，对原有碎裂瓦片及防水破损区域进行修补，对二楼露台天沟排水进行翻新重做防水，确保屋面防水效能，保障区域办公、生活设施设备使用安全。
（3）对弱电总机房（屏蔽机房、非屏蔽机房）区域出现渗水位置进行整改，确保机房设备使用安全；对指挥中心管控平台及弱电机房（青东所安防设备UPS供电系统）低位进行排水改造，确保降水期间的排水顺畅，保障设施设备使用安全。
（4）对外墙饰面构造因渗水导致内部钢筋锈蚀进行修补并进行真石漆修补，解决坠物风险。
（5）针对备勤区域原有格局及设施设备无法满足现有备勤及综合保障需求现状，对原有备勤及办公区域隔断进行优化，确保办公、备勤区域相互独立，提高空间利用率。
（6）根据指挥中心实际使用需求，对指挥中心大厅办公区域进行优化，增设办公隔断，方便指挥中心日常办公使用。
（7）根据指挥中心办公及备勤区域需求，计划采购一批办公、备勤家具，完善办公、备勤区域备勤设施。
</t>
  </si>
  <si>
    <t>警戒围墙修缮项目</t>
  </si>
  <si>
    <t>主要对警戒围墙修缮，内容包括：
（1）对围墙立面避雷线条予以嵌入墙体；
（2）对原有内侧立面装饰框予以拆除；
（3）对原有新旧墙体缝隙处予以填充，排除安全隐患；
（4）对二号门北侧大理石立面予以加固；
（5）对外立面予以粉刷；
（6）对部分线路予以整理更换。</t>
  </si>
  <si>
    <t>所围墙安防设施设备更换升级</t>
  </si>
  <si>
    <t xml:space="preserve">   更换维护内外围墙高清监控、电子围栏设施设备，确保更换的高清监控设施设备高效、稳定运行。项目将替换内外围墙高清视频监控摄像头、电子围栏、红外系统、后端存储主机及扩展柜(含外围墙35个摄像机)。</t>
  </si>
  <si>
    <t>行政区部分屋面卫生间防水修缮项目</t>
  </si>
  <si>
    <t xml:space="preserve">    上海市青东强制隔离戒毒所行政区9幢行政楼因使用时间较久，目前屋面防水层出现风化、渗漏情况，本项目拟对相关建筑屋面进行防水翻新，对相关卫生间进行修缮翻新以解决渗水及设施陈旧、老化问题。
（1）所部行政楼屋面重做防水层；
（2）所部行政楼卫生间做防水层、贴瓷砖、地砖、吊顶、换洁具；
（3）1-4号行政楼卫生间做防水层、贴瓷砖、地砖、吊顶、换洁具；
（4）1号、2号、7号、8号行政楼外墙整修。
</t>
  </si>
  <si>
    <t>二、三号生活楼监控存储设备更新</t>
  </si>
  <si>
    <t xml:space="preserve">    上海市青东强制隔离戒毒所二号三号生活楼存储相关设施于2013、2014年建设完成。目前设备老化，掉线、重启等现象频发。故我所将在2023年更换二号三号生活楼存储相关设施设备，确保更换的高清监控设施设备高效、稳定运行。项目将替换二号三号生活楼存储相关设施设备。</t>
  </si>
  <si>
    <t>戒毒人员生活楼部分外立面及卫生间修缮项目</t>
  </si>
  <si>
    <t xml:space="preserve">    上海市青东强制隔离戒毒所部分楼宇外立面石膏线条剥蚀，多数脱落，严重影响建筑使用安全。相关楼宇戒毒人员生活区域卫生间年就失修，多处出现防水层渗漏，导致卫生间顶棚脱落，严重影响建筑使用安全。
（1）对1-4号戒毒人员生活楼及各辅楼相关楼宇外立面损坏石膏线条予以重做。
（2）对部分外墙漆面脱落面予以修补刷漆。
（3）对原有外立面空调外机及管路外露处增设防攀爬隔离护栏，满足场所安全警戒需求。
（4）对戒毒人员生活楼屋面进行防水层修补翻新，解决屋面渗漏问题。
（5）对戒毒人员生活区内部分卫生间予以重做防水层及吊顶，避免吊顶脱落导致的安全问题。</t>
  </si>
  <si>
    <t>戒毒人员生活区衣柜、多功能台面购置</t>
  </si>
  <si>
    <t xml:space="preserve">    上海市青东强制隔离戒毒所戒毒人员生活区内衣柜、多功能桌，因使用年限较长，出现大面积损坏的情况，给场所安全带来一定隐患，也不符合部、局所生活卫生相关规定。现拟对实际使用的2栋生活楼，8个楼面，110间宿舍的内衣柜、多功能桌进行更换，每间宿舍配置1台内务柜、2张多功能桌。</t>
  </si>
  <si>
    <t>供氧系统建设项目（青东医院）</t>
  </si>
  <si>
    <t xml:space="preserve">    上海市青东农场医院原有桶装用氧存，不符合现行的规范要求。需对医院供氧系统进行整修。拟在医疗楼与传染大楼中间重新布局，在青浦卫健委指导下，请专业公司进行设计并予以施工。</t>
  </si>
  <si>
    <t>绿化改造项目（青东医院）</t>
  </si>
  <si>
    <t xml:space="preserve">    上海市青东农场医院管教区绿化情况较为陈旧和杂乱，缺乏统一规范的规划。为营造良好的医疗环境，急需对管教区的绿化进行规范调整，主要包括绿地整理、树木修剪移栽、简要景观布置、绿植摆放等。</t>
  </si>
  <si>
    <t>门诊楼消防喷淋项目（青东医院）</t>
  </si>
  <si>
    <t xml:space="preserve">    上海市青东农场医院消防设施不完备，缺乏消防喷淋装置，存在较大安全隐患。为消除安全隐患，营造安全的医疗环境，拟进行消防喷淋建设。包括消防泵房、室外总体、在医院门诊楼1-2楼安装消防喷淋设施，确保消防安全。</t>
  </si>
  <si>
    <t>上海市高境强制隔离戒毒所</t>
  </si>
  <si>
    <t>办公安防设备更新及网络优化项目</t>
  </si>
  <si>
    <t xml:space="preserve">   本次项目计划分为三部分：
（1）网络交换设备升级扩容
    对南北生活楼、综合楼区域办公网现有的老旧百兆接入交换机进行升级，
对老旧POE百兆接入交换机进行升级，对安防网核心交换机S10510设备扩容万兆业务板卡。
（2）网络架构优化
    优化行政楼核心交换机组网，构建双机热备架构，并实现万兆链路与南北生活楼、综合楼等楼宇业务汇聚互联。构建业务数据汇聚交换区，将办公及安防业务网关设备作为南北生活楼、综合楼区域业务汇聚设备，将各自设备业务对应分别为不同网络区域，减小广播域，优化网络流量。通过优化南北生活楼、综合楼区域办公信息网络接入设备和安防网络接入设备配置，实现与业务数据汇聚交换区设备的快速数据交互和网络流量分流。网络管理平台统一管理，形成规范的网络拓扑，规范各业务的VLAN划分和IP地址命名。                                                                                      （3）对习艺楼、综合楼、接收中心、行政楼五组共160节机房后备电池进行更换。</t>
  </si>
  <si>
    <t>2023年3月</t>
  </si>
  <si>
    <t>综合楼业务用房维修项目</t>
  </si>
  <si>
    <t xml:space="preserve">   根据上级部门要求，为进一步提高备勤能力，做好相关工作，拟定将综合楼二楼、三楼、四楼、五楼部分业务功能性房间改造为办公用房。</t>
  </si>
  <si>
    <t>上海市戒毒管理局警官教育训练中心</t>
  </si>
  <si>
    <t>在线课程建设及运行服务采购</t>
  </si>
  <si>
    <t xml:space="preserve">   根据戒毒民警职后在线教育培训需求，拟建设包括公共类科目、四史专题、警体、场所内执法规范、文化素养等课程180课时，并对相关录制、后期制作等设施设备和技术服务及在线运维等服务进行集中购买。其中，在线课程录制运行及制作服务，需要后期工程师1人进行驻场服务。</t>
  </si>
  <si>
    <t>发布日期：2023年2月1日</t>
  </si>
  <si>
    <t>备注：上述采购意向为采购人初步采购需求，仅供参考，最终采购需求以正式发布的采购公告为准。</t>
  </si>
</sst>
</file>

<file path=xl/styles.xml><?xml version="1.0" encoding="utf-8"?>
<styleSheet xmlns="http://schemas.openxmlformats.org/spreadsheetml/2006/main">
  <numFmts count="7">
    <numFmt numFmtId="176" formatCode="yyyy&quot;年&quot;m&quot;月&quot;;@"/>
    <numFmt numFmtId="177" formatCode="0_ "/>
    <numFmt numFmtId="44" formatCode="_ &quot;￥&quot;* #,##0.00_ ;_ &quot;￥&quot;* \-#,##0.00_ ;_ &quot;￥&quot;* &quot;-&quot;??_ ;_ @_ "/>
    <numFmt numFmtId="178" formatCode="0.00_ "/>
    <numFmt numFmtId="41" formatCode="_ * #,##0_ ;_ * \-#,##0_ ;_ * &quot;-&quot;_ ;_ @_ "/>
    <numFmt numFmtId="42" formatCode="_ &quot;￥&quot;* #,##0_ ;_ &quot;￥&quot;* \-#,##0_ ;_ &quot;￥&quot;* &quot;-&quot;_ ;_ @_ "/>
    <numFmt numFmtId="43" formatCode="_ * #,##0.00_ ;_ * \-#,##0.00_ ;_ * &quot;-&quot;??_ ;_ @_ "/>
  </numFmts>
  <fonts count="26">
    <font>
      <sz val="11"/>
      <color theme="1"/>
      <name val="宋体"/>
      <charset val="134"/>
      <scheme val="minor"/>
    </font>
    <font>
      <sz val="12"/>
      <color indexed="8"/>
      <name val="宋体"/>
      <charset val="134"/>
    </font>
    <font>
      <sz val="22"/>
      <color indexed="8"/>
      <name val="黑体"/>
      <charset val="134"/>
    </font>
    <font>
      <sz val="12"/>
      <color indexed="8"/>
      <name val="仿宋_GB2312"/>
      <charset val="134"/>
    </font>
    <font>
      <sz val="14"/>
      <color indexed="8"/>
      <name val="仿宋_GB2312"/>
      <charset val="134"/>
    </font>
    <font>
      <sz val="10"/>
      <color theme="1"/>
      <name val="宋体"/>
      <charset val="134"/>
      <scheme val="minor"/>
    </font>
    <font>
      <sz val="10"/>
      <color indexed="8"/>
      <name val="宋体"/>
      <charset val="134"/>
    </font>
    <font>
      <sz val="11"/>
      <color rgb="FFFA7D00"/>
      <name val="宋体"/>
      <charset val="0"/>
      <scheme val="minor"/>
    </font>
    <font>
      <b/>
      <sz val="11"/>
      <color theme="3"/>
      <name val="宋体"/>
      <charset val="134"/>
      <scheme val="minor"/>
    </font>
    <font>
      <b/>
      <sz val="11"/>
      <color rgb="FFFA7D00"/>
      <name val="宋体"/>
      <charset val="0"/>
      <scheme val="minor"/>
    </font>
    <font>
      <sz val="11"/>
      <color theme="1"/>
      <name val="宋体"/>
      <charset val="0"/>
      <scheme val="minor"/>
    </font>
    <font>
      <sz val="11"/>
      <color theme="0"/>
      <name val="宋体"/>
      <charset val="0"/>
      <scheme val="minor"/>
    </font>
    <font>
      <sz val="11"/>
      <color rgb="FFFF0000"/>
      <name val="宋体"/>
      <charset val="0"/>
      <scheme val="minor"/>
    </font>
    <font>
      <sz val="11"/>
      <color rgb="FF006100"/>
      <name val="宋体"/>
      <charset val="0"/>
      <scheme val="minor"/>
    </font>
    <font>
      <i/>
      <sz val="11"/>
      <color rgb="FF7F7F7F"/>
      <name val="宋体"/>
      <charset val="0"/>
      <scheme val="minor"/>
    </font>
    <font>
      <b/>
      <sz val="15"/>
      <color theme="3"/>
      <name val="宋体"/>
      <charset val="134"/>
      <scheme val="minor"/>
    </font>
    <font>
      <b/>
      <sz val="11"/>
      <color rgb="FFFFFFFF"/>
      <name val="宋体"/>
      <charset val="0"/>
      <scheme val="minor"/>
    </font>
    <font>
      <u/>
      <sz val="11"/>
      <color rgb="FF0000FF"/>
      <name val="宋体"/>
      <charset val="0"/>
      <scheme val="minor"/>
    </font>
    <font>
      <b/>
      <sz val="18"/>
      <color theme="3"/>
      <name val="宋体"/>
      <charset val="134"/>
      <scheme val="minor"/>
    </font>
    <font>
      <b/>
      <sz val="11"/>
      <color theme="1"/>
      <name val="宋体"/>
      <charset val="0"/>
      <scheme val="minor"/>
    </font>
    <font>
      <sz val="11"/>
      <color rgb="FF9C0006"/>
      <name val="宋体"/>
      <charset val="0"/>
      <scheme val="minor"/>
    </font>
    <font>
      <sz val="11"/>
      <color rgb="FF3F3F76"/>
      <name val="宋体"/>
      <charset val="0"/>
      <scheme val="minor"/>
    </font>
    <font>
      <sz val="11"/>
      <color rgb="FF9C6500"/>
      <name val="宋体"/>
      <charset val="0"/>
      <scheme val="minor"/>
    </font>
    <font>
      <b/>
      <sz val="13"/>
      <color theme="3"/>
      <name val="宋体"/>
      <charset val="134"/>
      <scheme val="minor"/>
    </font>
    <font>
      <u/>
      <sz val="11"/>
      <color rgb="FF800080"/>
      <name val="宋体"/>
      <charset val="0"/>
      <scheme val="minor"/>
    </font>
    <font>
      <b/>
      <sz val="11"/>
      <color rgb="FF3F3F3F"/>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9"/>
        <bgColor indexed="64"/>
      </patternFill>
    </fill>
    <fill>
      <patternFill patternType="solid">
        <fgColor rgb="FFFFFFCC"/>
        <bgColor indexed="64"/>
      </patternFill>
    </fill>
    <fill>
      <patternFill patternType="solid">
        <fgColor theme="5" tint="0.599993896298105"/>
        <bgColor indexed="64"/>
      </patternFill>
    </fill>
    <fill>
      <patternFill patternType="solid">
        <fgColor theme="5"/>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rgb="FFC6EFCE"/>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A5A5A5"/>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rgb="FFFFC7CE"/>
        <bgColor indexed="64"/>
      </patternFill>
    </fill>
    <fill>
      <patternFill patternType="solid">
        <fgColor theme="4"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7"/>
        <bgColor indexed="64"/>
      </patternFill>
    </fill>
    <fill>
      <patternFill patternType="solid">
        <fgColor theme="6" tint="0.799981688894314"/>
        <bgColor indexed="64"/>
      </patternFill>
    </fill>
    <fill>
      <patternFill patternType="solid">
        <fgColor theme="6"/>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4"/>
        <bgColor indexed="64"/>
      </patternFill>
    </fill>
    <fill>
      <patternFill patternType="solid">
        <fgColor theme="7" tint="0.599993896298105"/>
        <bgColor indexed="64"/>
      </patternFill>
    </fill>
  </fills>
  <borders count="12">
    <border>
      <left/>
      <right/>
      <top/>
      <bottom/>
      <diagonal/>
    </border>
    <border>
      <left/>
      <right/>
      <top/>
      <bottom style="thin">
        <color auto="true"/>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11" fillId="10" borderId="0" applyNumberFormat="false" applyBorder="false" applyAlignment="false" applyProtection="false">
      <alignment vertical="center"/>
    </xf>
    <xf numFmtId="0" fontId="10" fillId="29" borderId="0" applyNumberFormat="false" applyBorder="false" applyAlignment="false" applyProtection="false">
      <alignment vertical="center"/>
    </xf>
    <xf numFmtId="0" fontId="11" fillId="25" borderId="0" applyNumberFormat="false" applyBorder="false" applyAlignment="false" applyProtection="false">
      <alignment vertical="center"/>
    </xf>
    <xf numFmtId="0" fontId="21" fillId="21" borderId="6" applyNumberFormat="false" applyAlignment="false" applyProtection="false">
      <alignment vertical="center"/>
    </xf>
    <xf numFmtId="0" fontId="10" fillId="28" borderId="0" applyNumberFormat="false" applyBorder="false" applyAlignment="false" applyProtection="false">
      <alignment vertical="center"/>
    </xf>
    <xf numFmtId="0" fontId="10" fillId="2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1" fillId="27"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1" fillId="30"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9" fillId="2" borderId="6" applyNumberFormat="false" applyAlignment="false" applyProtection="false">
      <alignment vertical="center"/>
    </xf>
    <xf numFmtId="0" fontId="11" fillId="31" borderId="0" applyNumberFormat="false" applyBorder="false" applyAlignment="false" applyProtection="false">
      <alignment vertical="center"/>
    </xf>
    <xf numFmtId="0" fontId="22" fillId="23" borderId="0" applyNumberFormat="false" applyBorder="false" applyAlignment="false" applyProtection="false">
      <alignment vertical="center"/>
    </xf>
    <xf numFmtId="0" fontId="10" fillId="18" borderId="0" applyNumberFormat="false" applyBorder="false" applyAlignment="false" applyProtection="false">
      <alignment vertical="center"/>
    </xf>
    <xf numFmtId="0" fontId="13" fillId="12" borderId="0" applyNumberFormat="false" applyBorder="false" applyAlignment="false" applyProtection="false">
      <alignment vertical="center"/>
    </xf>
    <xf numFmtId="0" fontId="10" fillId="22" borderId="0" applyNumberFormat="false" applyBorder="false" applyAlignment="false" applyProtection="false">
      <alignment vertical="center"/>
    </xf>
    <xf numFmtId="0" fontId="19" fillId="0" borderId="10" applyNumberFormat="false" applyFill="false" applyAlignment="false" applyProtection="false">
      <alignment vertical="center"/>
    </xf>
    <xf numFmtId="0" fontId="20" fillId="19" borderId="0" applyNumberFormat="false" applyBorder="false" applyAlignment="false" applyProtection="false">
      <alignment vertical="center"/>
    </xf>
    <xf numFmtId="0" fontId="16" fillId="16" borderId="9" applyNumberFormat="false" applyAlignment="false" applyProtection="false">
      <alignment vertical="center"/>
    </xf>
    <xf numFmtId="0" fontId="25" fillId="2" borderId="11" applyNumberFormat="false" applyAlignment="false" applyProtection="false">
      <alignment vertical="center"/>
    </xf>
    <xf numFmtId="0" fontId="15" fillId="0" borderId="8"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0" fillId="15" borderId="0" applyNumberFormat="false" applyBorder="false" applyAlignment="false" applyProtection="false">
      <alignment vertical="center"/>
    </xf>
    <xf numFmtId="0" fontId="8"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10" fillId="32"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10" fillId="8"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11" fillId="24" borderId="0" applyNumberFormat="false" applyBorder="false" applyAlignment="false" applyProtection="false">
      <alignment vertical="center"/>
    </xf>
    <xf numFmtId="0" fontId="0" fillId="7" borderId="7" applyNumberFormat="false" applyFont="false" applyAlignment="false" applyProtection="false">
      <alignment vertical="center"/>
    </xf>
    <xf numFmtId="0" fontId="10" fillId="14" borderId="0" applyNumberFormat="false" applyBorder="false" applyAlignment="false" applyProtection="false">
      <alignment vertical="center"/>
    </xf>
    <xf numFmtId="0" fontId="11" fillId="5"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23" fillId="0" borderId="8" applyNumberFormat="false" applyFill="false" applyAlignment="false" applyProtection="false">
      <alignment vertical="center"/>
    </xf>
    <xf numFmtId="0" fontId="10" fillId="3" borderId="0" applyNumberFormat="false" applyBorder="false" applyAlignment="false" applyProtection="false">
      <alignment vertical="center"/>
    </xf>
    <xf numFmtId="0" fontId="8" fillId="0" borderId="5" applyNumberFormat="false" applyFill="false" applyAlignment="false" applyProtection="false">
      <alignment vertical="center"/>
    </xf>
    <xf numFmtId="0" fontId="11" fillId="6" borderId="0" applyNumberFormat="false" applyBorder="false" applyAlignment="false" applyProtection="false">
      <alignment vertical="center"/>
    </xf>
    <xf numFmtId="0" fontId="10" fillId="11" borderId="0" applyNumberFormat="false" applyBorder="false" applyAlignment="false" applyProtection="false">
      <alignment vertical="center"/>
    </xf>
    <xf numFmtId="0" fontId="7" fillId="0" borderId="4" applyNumberFormat="false" applyFill="false" applyAlignment="false" applyProtection="false">
      <alignment vertical="center"/>
    </xf>
  </cellStyleXfs>
  <cellXfs count="20">
    <xf numFmtId="0" fontId="0" fillId="0" borderId="0" xfId="0">
      <alignment vertical="center"/>
    </xf>
    <xf numFmtId="0" fontId="1" fillId="0" borderId="0" xfId="0" applyFont="true">
      <alignment vertical="center"/>
    </xf>
    <xf numFmtId="0" fontId="2" fillId="0" borderId="0" xfId="0" applyFont="true" applyAlignment="true">
      <alignment horizontal="center" vertical="center" wrapText="true"/>
    </xf>
    <xf numFmtId="0" fontId="3" fillId="0" borderId="1" xfId="0" applyFont="true" applyBorder="true" applyAlignment="true">
      <alignment vertical="center"/>
    </xf>
    <xf numFmtId="0" fontId="4" fillId="0" borderId="2" xfId="0" applyFont="true" applyBorder="true" applyAlignment="true">
      <alignment horizontal="center" vertical="center" wrapText="true"/>
    </xf>
    <xf numFmtId="177" fontId="5" fillId="0" borderId="3" xfId="0" applyNumberFormat="true" applyFont="true" applyBorder="true" applyAlignment="true">
      <alignment horizontal="center" vertical="center" wrapText="true"/>
    </xf>
    <xf numFmtId="178" fontId="5" fillId="0" borderId="3" xfId="0" applyNumberFormat="true" applyFont="true" applyBorder="true" applyAlignment="true">
      <alignment vertical="center" wrapText="true"/>
    </xf>
    <xf numFmtId="178" fontId="5" fillId="0" borderId="3" xfId="0" applyNumberFormat="true" applyFont="true" applyBorder="true" applyAlignment="true">
      <alignment horizontal="center" vertical="center" wrapText="true"/>
    </xf>
    <xf numFmtId="178" fontId="5" fillId="0" borderId="3" xfId="0" applyNumberFormat="true" applyFont="true" applyBorder="true" applyAlignment="true">
      <alignment horizontal="center" vertical="center"/>
    </xf>
    <xf numFmtId="178" fontId="5" fillId="0" borderId="3" xfId="0" applyNumberFormat="true" applyFont="true" applyFill="true" applyBorder="true" applyAlignment="true">
      <alignment horizontal="left" vertical="center" wrapText="true"/>
    </xf>
    <xf numFmtId="4" fontId="5" fillId="0" borderId="3" xfId="0" applyNumberFormat="true" applyFont="true" applyFill="true" applyBorder="true" applyAlignment="true">
      <alignment horizontal="center" vertical="center" wrapText="true"/>
    </xf>
    <xf numFmtId="0" fontId="0" fillId="0" borderId="0" xfId="0" applyBorder="true">
      <alignment vertical="center"/>
    </xf>
    <xf numFmtId="0" fontId="6" fillId="0" borderId="0" xfId="0" applyFont="true">
      <alignment vertical="center"/>
    </xf>
    <xf numFmtId="0" fontId="3" fillId="0" borderId="1" xfId="0" applyFont="true" applyBorder="true" applyAlignment="true">
      <alignment horizontal="right" vertical="center"/>
    </xf>
    <xf numFmtId="0" fontId="3" fillId="0" borderId="2" xfId="0" applyFont="true" applyBorder="true" applyAlignment="true">
      <alignment horizontal="center" vertical="center" wrapText="true"/>
    </xf>
    <xf numFmtId="0" fontId="5" fillId="0" borderId="3" xfId="0" applyFont="true" applyBorder="true" applyAlignment="true">
      <alignment vertical="center" wrapText="true"/>
    </xf>
    <xf numFmtId="176" fontId="5" fillId="0" borderId="3" xfId="0" applyNumberFormat="true" applyFont="true" applyFill="true" applyBorder="true" applyAlignment="true">
      <alignment horizontal="center" vertical="center" wrapText="true"/>
    </xf>
    <xf numFmtId="49" fontId="5" fillId="0" borderId="3" xfId="0" applyNumberFormat="true" applyFont="true" applyBorder="true" applyAlignment="true">
      <alignment horizontal="center" vertical="center" wrapText="true"/>
    </xf>
    <xf numFmtId="178" fontId="5" fillId="0" borderId="3" xfId="0" applyNumberFormat="true" applyFont="true" applyFill="true" applyBorder="true" applyAlignment="true">
      <alignment horizontal="justify" vertical="center" wrapText="true"/>
    </xf>
    <xf numFmtId="0" fontId="5" fillId="0" borderId="0" xfId="0" applyFont="true" applyBorder="true" applyAlignment="true">
      <alignment horizontal="right"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8"/>
  <sheetViews>
    <sheetView tabSelected="1" workbookViewId="0">
      <selection activeCell="A1" sqref="A1:F1"/>
    </sheetView>
  </sheetViews>
  <sheetFormatPr defaultColWidth="9" defaultRowHeight="13.5" outlineLevelCol="5"/>
  <cols>
    <col min="1" max="1" width="5.125" customWidth="true"/>
    <col min="2" max="2" width="14" customWidth="true"/>
    <col min="3" max="3" width="19.5" customWidth="true"/>
    <col min="4" max="4" width="10.75" customWidth="true"/>
    <col min="5" max="5" width="59.375" customWidth="true"/>
    <col min="6" max="6" width="12.125" customWidth="true"/>
  </cols>
  <sheetData>
    <row r="1" ht="31.5" customHeight="true" spans="1:6">
      <c r="A1" s="2" t="s">
        <v>0</v>
      </c>
      <c r="B1" s="2"/>
      <c r="C1" s="2"/>
      <c r="D1" s="2"/>
      <c r="E1" s="2"/>
      <c r="F1" s="2"/>
    </row>
    <row r="2" ht="22.5" customHeight="true" spans="1:6">
      <c r="A2" s="3" t="s">
        <v>1</v>
      </c>
      <c r="B2" s="3"/>
      <c r="C2" s="3"/>
      <c r="D2" s="3"/>
      <c r="E2" s="3"/>
      <c r="F2" s="13" t="s">
        <v>2</v>
      </c>
    </row>
    <row r="3" ht="46.5" customHeight="true" spans="1:6">
      <c r="A3" s="4" t="s">
        <v>3</v>
      </c>
      <c r="B3" s="4" t="s">
        <v>4</v>
      </c>
      <c r="C3" s="4" t="s">
        <v>5</v>
      </c>
      <c r="D3" s="4" t="s">
        <v>6</v>
      </c>
      <c r="E3" s="4" t="s">
        <v>7</v>
      </c>
      <c r="F3" s="14" t="s">
        <v>8</v>
      </c>
    </row>
    <row r="4" ht="297" spans="1:6">
      <c r="A4" s="5">
        <v>1</v>
      </c>
      <c r="B4" s="6" t="s">
        <v>9</v>
      </c>
      <c r="C4" s="7" t="s">
        <v>10</v>
      </c>
      <c r="D4" s="7">
        <f>951500/10000</f>
        <v>95.15</v>
      </c>
      <c r="E4" s="15" t="s">
        <v>11</v>
      </c>
      <c r="F4" s="16">
        <v>45017</v>
      </c>
    </row>
    <row r="5" ht="138" customHeight="true" spans="1:6">
      <c r="A5" s="5">
        <v>2</v>
      </c>
      <c r="B5" s="6" t="s">
        <v>9</v>
      </c>
      <c r="C5" s="7" t="s">
        <v>12</v>
      </c>
      <c r="D5" s="7">
        <f>989300/10000</f>
        <v>98.93</v>
      </c>
      <c r="E5" s="15" t="s">
        <v>13</v>
      </c>
      <c r="F5" s="16">
        <v>45017</v>
      </c>
    </row>
    <row r="6" ht="138" customHeight="true" spans="1:6">
      <c r="A6" s="5">
        <v>3</v>
      </c>
      <c r="B6" s="6" t="s">
        <v>9</v>
      </c>
      <c r="C6" s="7" t="s">
        <v>14</v>
      </c>
      <c r="D6" s="7">
        <f>1499900/10000</f>
        <v>149.99</v>
      </c>
      <c r="E6" s="15" t="s">
        <v>15</v>
      </c>
      <c r="F6" s="16">
        <v>45017</v>
      </c>
    </row>
    <row r="7" ht="138" customHeight="true" spans="1:6">
      <c r="A7" s="5">
        <v>4</v>
      </c>
      <c r="B7" s="6" t="s">
        <v>9</v>
      </c>
      <c r="C7" s="7" t="s">
        <v>16</v>
      </c>
      <c r="D7" s="7">
        <f>874800/10000</f>
        <v>87.48</v>
      </c>
      <c r="E7" s="15" t="s">
        <v>17</v>
      </c>
      <c r="F7" s="16">
        <v>45017</v>
      </c>
    </row>
    <row r="8" ht="138" customHeight="true" spans="1:6">
      <c r="A8" s="5">
        <v>5</v>
      </c>
      <c r="B8" s="6" t="s">
        <v>9</v>
      </c>
      <c r="C8" s="7" t="s">
        <v>18</v>
      </c>
      <c r="D8" s="7">
        <f>1179000/10000</f>
        <v>117.9</v>
      </c>
      <c r="E8" s="15" t="s">
        <v>19</v>
      </c>
      <c r="F8" s="16">
        <v>45017</v>
      </c>
    </row>
    <row r="9" ht="138" customHeight="true" spans="1:6">
      <c r="A9" s="5">
        <v>6</v>
      </c>
      <c r="B9" s="6" t="s">
        <v>9</v>
      </c>
      <c r="C9" s="7" t="s">
        <v>20</v>
      </c>
      <c r="D9" s="7">
        <f>883600/10000</f>
        <v>88.36</v>
      </c>
      <c r="E9" s="15" t="s">
        <v>21</v>
      </c>
      <c r="F9" s="16">
        <v>45017</v>
      </c>
    </row>
    <row r="10" ht="138" customHeight="true" spans="1:6">
      <c r="A10" s="5">
        <v>7</v>
      </c>
      <c r="B10" s="6" t="s">
        <v>9</v>
      </c>
      <c r="C10" s="7" t="s">
        <v>22</v>
      </c>
      <c r="D10" s="7">
        <f>858000/10000</f>
        <v>85.8</v>
      </c>
      <c r="E10" s="15" t="s">
        <v>23</v>
      </c>
      <c r="F10" s="16">
        <v>45017</v>
      </c>
    </row>
    <row r="11" ht="138" customHeight="true" spans="1:6">
      <c r="A11" s="5">
        <v>8</v>
      </c>
      <c r="B11" s="6" t="s">
        <v>9</v>
      </c>
      <c r="C11" s="7" t="s">
        <v>24</v>
      </c>
      <c r="D11" s="7">
        <f>738000/10000</f>
        <v>73.8</v>
      </c>
      <c r="E11" s="15" t="s">
        <v>25</v>
      </c>
      <c r="F11" s="16">
        <v>45017</v>
      </c>
    </row>
    <row r="12" ht="138" customHeight="true" spans="1:6">
      <c r="A12" s="5">
        <v>9</v>
      </c>
      <c r="B12" s="6" t="s">
        <v>9</v>
      </c>
      <c r="C12" s="7" t="s">
        <v>26</v>
      </c>
      <c r="D12" s="7">
        <f>840000/10000</f>
        <v>84</v>
      </c>
      <c r="E12" s="15" t="s">
        <v>27</v>
      </c>
      <c r="F12" s="16">
        <v>45017</v>
      </c>
    </row>
    <row r="13" ht="138" customHeight="true" spans="1:6">
      <c r="A13" s="5">
        <v>10</v>
      </c>
      <c r="B13" s="6" t="s">
        <v>9</v>
      </c>
      <c r="C13" s="7" t="s">
        <v>28</v>
      </c>
      <c r="D13" s="7">
        <f>932000/10000</f>
        <v>93.2</v>
      </c>
      <c r="E13" s="15" t="s">
        <v>29</v>
      </c>
      <c r="F13" s="16">
        <v>45017</v>
      </c>
    </row>
    <row r="14" ht="202" customHeight="true" spans="1:6">
      <c r="A14" s="5">
        <v>11</v>
      </c>
      <c r="B14" s="6" t="s">
        <v>30</v>
      </c>
      <c r="C14" s="6" t="s">
        <v>31</v>
      </c>
      <c r="D14" s="8">
        <v>92.89</v>
      </c>
      <c r="E14" s="6" t="s">
        <v>32</v>
      </c>
      <c r="F14" s="17" t="s">
        <v>33</v>
      </c>
    </row>
    <row r="15" ht="114" customHeight="true" spans="1:6">
      <c r="A15" s="5">
        <v>12</v>
      </c>
      <c r="B15" s="6" t="s">
        <v>30</v>
      </c>
      <c r="C15" s="6" t="s">
        <v>34</v>
      </c>
      <c r="D15" s="8">
        <v>68.85</v>
      </c>
      <c r="E15" s="6" t="s">
        <v>35</v>
      </c>
      <c r="F15" s="17" t="s">
        <v>33</v>
      </c>
    </row>
    <row r="16" ht="114" customHeight="true" spans="1:6">
      <c r="A16" s="5">
        <v>13</v>
      </c>
      <c r="B16" s="9" t="s">
        <v>36</v>
      </c>
      <c r="C16" s="9" t="s">
        <v>37</v>
      </c>
      <c r="D16" s="10">
        <v>111.5</v>
      </c>
      <c r="E16" s="18" t="s">
        <v>38</v>
      </c>
      <c r="F16" s="16">
        <v>45017</v>
      </c>
    </row>
    <row r="17" ht="27" customHeight="true" spans="1:6">
      <c r="A17" s="11"/>
      <c r="B17" s="11"/>
      <c r="C17" s="11"/>
      <c r="D17" s="11"/>
      <c r="E17" s="19" t="s">
        <v>39</v>
      </c>
      <c r="F17" s="19"/>
    </row>
    <row r="18" s="1" customFormat="true" ht="39.95" customHeight="true" spans="1:1">
      <c r="A18" s="12" t="s">
        <v>40</v>
      </c>
    </row>
    <row r="19" ht="39.95" customHeight="true"/>
    <row r="20" ht="39.95" customHeight="true"/>
    <row r="21" ht="39.95" customHeight="true"/>
    <row r="22" ht="39.95" customHeight="true"/>
    <row r="23" ht="39.95" customHeight="true"/>
    <row r="24" ht="39.95" customHeight="true"/>
    <row r="25" ht="39.95" customHeight="true"/>
    <row r="26" ht="39.95" customHeight="true"/>
    <row r="27" ht="39.95" customHeight="true"/>
    <row r="28" ht="39.95" customHeight="true"/>
  </sheetData>
  <mergeCells count="2">
    <mergeCell ref="A1:F1"/>
    <mergeCell ref="E17:F17"/>
  </mergeCells>
  <printOptions horizontalCentered="true"/>
  <pageMargins left="0.708661417322835" right="0.708661417322835" top="0.354330708661417" bottom="0.15748031496063" header="0.31496062992126" footer="0.31496062992126"/>
  <pageSetup paperSize="9" orientation="landscape"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万峻子</cp:lastModifiedBy>
  <dcterms:created xsi:type="dcterms:W3CDTF">2006-09-14T11:21:00Z</dcterms:created>
  <cp:lastPrinted>2019-12-26T06:33:00Z</cp:lastPrinted>
  <dcterms:modified xsi:type="dcterms:W3CDTF">2023-02-01T14:26:42Z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ies>
</file>